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Verejne_Zakazky_Spravuje_Jaabouk_Janu\2020_VZ\20200714_2_GastroVybaveníKavarnyAKlubuABC\"/>
    </mc:Choice>
  </mc:AlternateContent>
  <bookViews>
    <workbookView xWindow="0" yWindow="0" windowWidth="19200" windowHeight="69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J29" i="1" l="1"/>
  <c r="J30" i="1"/>
  <c r="J31" i="1"/>
  <c r="J32" i="1"/>
  <c r="J33" i="1"/>
  <c r="J34" i="1"/>
  <c r="J28" i="1"/>
  <c r="J51" i="1" l="1"/>
  <c r="J50" i="1"/>
  <c r="J49" i="1"/>
  <c r="J13" i="1"/>
  <c r="J11" i="1"/>
  <c r="J38" i="1"/>
  <c r="J39" i="1"/>
  <c r="J40" i="1"/>
  <c r="J41" i="1"/>
  <c r="J42" i="1"/>
  <c r="J43" i="1"/>
  <c r="J44" i="1"/>
  <c r="J45" i="1"/>
  <c r="J46" i="1"/>
  <c r="J47" i="1"/>
  <c r="J48" i="1"/>
  <c r="J52" i="1"/>
  <c r="J37" i="1"/>
  <c r="I35" i="1"/>
  <c r="J7" i="1"/>
  <c r="J8" i="1"/>
  <c r="J9" i="1"/>
  <c r="J10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I26" i="1" l="1"/>
  <c r="I53" i="1"/>
  <c r="I56" i="1" l="1"/>
  <c r="I57" i="1" s="1"/>
  <c r="I58" i="1" s="1"/>
</calcChain>
</file>

<file path=xl/sharedStrings.xml><?xml version="1.0" encoding="utf-8"?>
<sst xmlns="http://schemas.openxmlformats.org/spreadsheetml/2006/main" count="109" uniqueCount="83">
  <si>
    <t>Z 01</t>
  </si>
  <si>
    <t>Z 02</t>
  </si>
  <si>
    <t>Z 03</t>
  </si>
  <si>
    <t>Z 04</t>
  </si>
  <si>
    <t>Z 05</t>
  </si>
  <si>
    <t>Dvoupatrová nerezová police nastavitelná</t>
  </si>
  <si>
    <t>Z 07</t>
  </si>
  <si>
    <t>Šokový zchlazovač a zmrazovač                            kapacita 3xGN 1/1 40 mm,zachlazení až 9 kg,zamražení až 7 kg,sonda jádrapovrchová úprava auto repair</t>
  </si>
  <si>
    <t>Z 09</t>
  </si>
  <si>
    <t>Z 09a</t>
  </si>
  <si>
    <t>Z 09b</t>
  </si>
  <si>
    <t>Pánev WOK s poklicí</t>
  </si>
  <si>
    <t>Z 10</t>
  </si>
  <si>
    <t>10a</t>
  </si>
  <si>
    <t>Podstavec pod konvektomat se vsuny na GN</t>
  </si>
  <si>
    <t>10b</t>
  </si>
  <si>
    <t>Manuální změkčovač vody</t>
  </si>
  <si>
    <t>10c</t>
  </si>
  <si>
    <t xml:space="preserve">Mycí sprcha komplet </t>
  </si>
  <si>
    <t>Z 11</t>
  </si>
  <si>
    <t>Z 12</t>
  </si>
  <si>
    <t>Z 13</t>
  </si>
  <si>
    <t>Z 14</t>
  </si>
  <si>
    <t xml:space="preserve">Pracovní stůl nerezový s policí - zadní lem                   </t>
  </si>
  <si>
    <t>Myčka na pivní sklo</t>
  </si>
  <si>
    <t>Mycí prostředek do myčky</t>
  </si>
  <si>
    <t>Oplachový prostředek do myčky</t>
  </si>
  <si>
    <t>7a</t>
  </si>
  <si>
    <t>7b</t>
  </si>
  <si>
    <t>7c</t>
  </si>
  <si>
    <t>Z 08</t>
  </si>
  <si>
    <t>Univerzální chladnička podstolová nerez dveře            statické chlazení,teplota 0/+8°C,2 rošty,digitální termostat,zámek dveří</t>
  </si>
  <si>
    <t>Pracovní nerezový stůl s křídlovými dvířky se zámkem - zadní lem</t>
  </si>
  <si>
    <t>Z 19</t>
  </si>
  <si>
    <t>Pracovní stůl s policí - zadní lem</t>
  </si>
  <si>
    <t>1a</t>
  </si>
  <si>
    <t>1b</t>
  </si>
  <si>
    <t>1c</t>
  </si>
  <si>
    <t>ks</t>
  </si>
  <si>
    <t>šířka (mm)</t>
  </si>
  <si>
    <t>výška (mm)</t>
  </si>
  <si>
    <t>hloubka (mm)</t>
  </si>
  <si>
    <t>V/kW 230</t>
  </si>
  <si>
    <t>V/kW 400</t>
  </si>
  <si>
    <t>Položka</t>
  </si>
  <si>
    <t>Název a popis zboží</t>
  </si>
  <si>
    <t>Cena za 1 ks v Kč bez DPH</t>
  </si>
  <si>
    <t>Cena celkem v Kč bez DPH</t>
  </si>
  <si>
    <t>Příloha č. 1 a - Cenová nabídka a Specifikace</t>
  </si>
  <si>
    <t>k veřejné zakázce "Gastro vybavení pro Klub a kavárnu divadla ABC"</t>
  </si>
  <si>
    <t>CELKEM ZA VŠE V Kč BEZ DPH</t>
  </si>
  <si>
    <t>DPH samostatně</t>
  </si>
  <si>
    <t>Celkem za vše v Kč včetně DPH</t>
  </si>
  <si>
    <t>Z 17</t>
  </si>
  <si>
    <t>Dvoupatrová nerezová police  se zadním lemem nastavitelná</t>
  </si>
  <si>
    <t>Z 15</t>
  </si>
  <si>
    <t>Nerez desky k zakrytování mezer viz Specifikace 1b</t>
  </si>
  <si>
    <t>Z 16</t>
  </si>
  <si>
    <t>Dvoupatrová nerezová police se zadním lemem</t>
  </si>
  <si>
    <t>Pracovní stůl nerezový s policí - zadní lem                  na polici uložen šokový zchlazovač / zmrazovač Z07</t>
  </si>
  <si>
    <t>Indukční vařič digitální pro hrnec 140 až 280 mm,nastavení času,regulace výkonu,výkon až 3 500 W, umístěn na desku stolu</t>
  </si>
  <si>
    <t>Indukční WOK průměr pánve 300 mm,nastavení času,regulace výkonu,výkon až 3 100 W, umístěn na desku stolu</t>
  </si>
  <si>
    <t>El.konvektomat celonerezové provedení,kapacita 5xGN 1/1,pára nástřik,manuální nastavení,vnitřní osvětlení,rozteč vsuvů 75mm,klapka pro odtah páry</t>
  </si>
  <si>
    <t>Mikrovlnná trouba celonerezové provedení,digitální ovládání,programovatelné</t>
  </si>
  <si>
    <t>Univerzální mraznička bílé lakované provedení,objem 340 litrů,6 výparníkových roštů,statické chlazení,digitální displej,zámek dveří,zadní kolečka</t>
  </si>
  <si>
    <t>Mycí stroj na sklo celonerezové provedení,mycí koš 400x400mm,výška dveří 320mm,lisované podpěry košů,samočistící cyklus,3 místný displej,odpadové čerpadlo - model s odpadovým čerpadlem a na 230 V</t>
  </si>
  <si>
    <t>Chladící stůl čtyřzásuvkový celonerezové provedení,ventilátor,teplota +2/+8°C,4x zásuvka GN 1/1 150 mm,vrchní deska nerezová,doporučená teplota okolí +5°C</t>
  </si>
  <si>
    <t>Výrobník ledu chlazený vzduchem tvar ledu kostky,produkce 22 kg,zásobník 6 kg</t>
  </si>
  <si>
    <t>Univerzální mraznička podstolová nerez dveře statické chlazení,teplota -18/-22°C,2 výparníkové rošty,digitální termostat,zámek dveří</t>
  </si>
  <si>
    <t>Mycí stroj na sklo a talíře celonerezové provedení,mycí koš 500x500mm,výška dveří 365mm,lisované podpěry košů,samočistící cyklus,3 místný displej,odpadové čerpadlo - model s odpadovým čerpadlem a na 230 V</t>
  </si>
  <si>
    <t>Elektrická fritéza s podestavbou celonerezové provedení,lisovaná vana,studená zóna,objem 8 litrů,kapacita 9 kg / hod.,vypouštěcí kohoutek vany,víko a koš je součástí</t>
  </si>
  <si>
    <t>Chladnička univerzální  bílé lakované provedení,vnitřní prostor pro přepravku nebo GN 2/1,objem 570 litrů,teplota 0/+8°C,digitální displej,zabudovaný zámek,zadní kolečka</t>
  </si>
  <si>
    <t>Chladící pizza nástavbanerezové provedení, kapacita 4xGN 1/3 150 mm, agregát vpravo, skleněná nástavba, GN nejsou součástí balení, na desce Z04</t>
  </si>
  <si>
    <t>Nerezový stůl s dřezem vpravo a policí, dřez 500x500x300mm,otvor pro baterii,zadní lem 40mm</t>
  </si>
  <si>
    <t>Regál nerezový s nastavitelnými policemi</t>
  </si>
  <si>
    <t>Doprava do divadla ABC</t>
  </si>
  <si>
    <t>Montáž na připravené rozvody, vč. materiálu</t>
  </si>
  <si>
    <t xml:space="preserve">Soubor gastro vybavení pro Klub - kuchyň </t>
  </si>
  <si>
    <t>Celkem za soubor gastro vybavení pro Klub - kuchyň</t>
  </si>
  <si>
    <t>Soubor gastro vybavení pro Klub - umývárna</t>
  </si>
  <si>
    <t>Celkem za soubor gastro vybavení pro Klub - umývárna</t>
  </si>
  <si>
    <t>Soubor gastro vybavení pro Kavárnu</t>
  </si>
  <si>
    <t>Celkem za soubor gastro vybavení pro Kavárnu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</si>
</sst>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Tahoma"/>
      <family val="2"/>
      <charset val="238"/>
    </font>
    <font>
      <sz val="11"/>
      <color indexed="20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44" fontId="6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1"/>
    <xf numFmtId="1" fontId="3" fillId="0" borderId="0" xfId="1" applyNumberFormat="1" applyFont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7" fillId="0" borderId="0" xfId="0" applyFont="1"/>
    <xf numFmtId="0" fontId="0" fillId="4" borderId="2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7" xfId="1" applyFont="1" applyBorder="1" applyAlignment="1">
      <alignment horizontal="center" vertical="center"/>
    </xf>
    <xf numFmtId="0" fontId="13" fillId="0" borderId="7" xfId="1" applyFont="1" applyFill="1" applyBorder="1" applyAlignment="1">
      <alignment horizontal="left" vertical="center" wrapText="1"/>
    </xf>
    <xf numFmtId="0" fontId="12" fillId="0" borderId="7" xfId="1" applyNumberFormat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44" fontId="13" fillId="0" borderId="17" xfId="7" applyFont="1" applyBorder="1" applyAlignment="1">
      <alignment horizontal="center" vertical="center" wrapText="1"/>
    </xf>
    <xf numFmtId="44" fontId="13" fillId="0" borderId="18" xfId="7" applyFont="1" applyBorder="1" applyAlignment="1">
      <alignment horizontal="right" vertical="center"/>
    </xf>
    <xf numFmtId="0" fontId="12" fillId="0" borderId="8" xfId="1" applyFont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44" fontId="13" fillId="0" borderId="9" xfId="7" applyFont="1" applyBorder="1" applyAlignment="1">
      <alignment horizontal="center" vertical="center" wrapText="1"/>
    </xf>
    <xf numFmtId="44" fontId="13" fillId="0" borderId="10" xfId="7" applyFont="1" applyBorder="1" applyAlignment="1">
      <alignment horizontal="right" vertical="center"/>
    </xf>
    <xf numFmtId="0" fontId="12" fillId="0" borderId="13" xfId="1" applyFont="1" applyBorder="1" applyAlignment="1">
      <alignment horizontal="center" vertical="center"/>
    </xf>
    <xf numFmtId="0" fontId="13" fillId="0" borderId="13" xfId="1" applyFont="1" applyFill="1" applyBorder="1" applyAlignment="1">
      <alignment horizontal="left" vertical="center" wrapText="1"/>
    </xf>
    <xf numFmtId="0" fontId="12" fillId="0" borderId="12" xfId="1" applyNumberFormat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44" fontId="13" fillId="0" borderId="14" xfId="7" applyFont="1" applyBorder="1" applyAlignment="1">
      <alignment horizontal="center" vertical="center" wrapText="1"/>
    </xf>
    <xf numFmtId="44" fontId="13" fillId="0" borderId="16" xfId="7" applyFont="1" applyBorder="1" applyAlignment="1">
      <alignment horizontal="right" vertical="center"/>
    </xf>
    <xf numFmtId="0" fontId="12" fillId="0" borderId="11" xfId="1" applyNumberFormat="1" applyFont="1" applyBorder="1" applyAlignment="1">
      <alignment horizontal="center" vertical="center" wrapText="1"/>
    </xf>
    <xf numFmtId="0" fontId="12" fillId="0" borderId="13" xfId="1" applyNumberFormat="1" applyFont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/>
    </xf>
    <xf numFmtId="0" fontId="12" fillId="0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12" fillId="4" borderId="4" xfId="1" applyFont="1" applyFill="1" applyBorder="1" applyAlignment="1">
      <alignment horizontal="left" vertical="center"/>
    </xf>
    <xf numFmtId="0" fontId="12" fillId="4" borderId="5" xfId="1" applyFont="1" applyFill="1" applyBorder="1" applyAlignment="1">
      <alignment horizontal="left" vertical="center"/>
    </xf>
    <xf numFmtId="0" fontId="12" fillId="4" borderId="6" xfId="1" applyFont="1" applyFill="1" applyBorder="1" applyAlignment="1">
      <alignment horizontal="left" vertical="center"/>
    </xf>
    <xf numFmtId="44" fontId="12" fillId="4" borderId="4" xfId="7" applyFont="1" applyFill="1" applyBorder="1" applyAlignment="1">
      <alignment horizontal="center" vertical="center" wrapText="1"/>
    </xf>
    <xf numFmtId="44" fontId="12" fillId="4" borderId="6" xfId="7" applyFont="1" applyFill="1" applyBorder="1" applyAlignment="1">
      <alignment horizontal="center" vertical="center" wrapText="1"/>
    </xf>
    <xf numFmtId="44" fontId="12" fillId="4" borderId="4" xfId="1" applyNumberFormat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44" fontId="12" fillId="4" borderId="5" xfId="1" applyNumberFormat="1" applyFont="1" applyFill="1" applyBorder="1" applyAlignment="1">
      <alignment horizontal="center" vertical="center" wrapText="1"/>
    </xf>
    <xf numFmtId="44" fontId="11" fillId="5" borderId="5" xfId="0" applyNumberFormat="1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44" fontId="7" fillId="4" borderId="5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2" fillId="0" borderId="4" xfId="1" applyFont="1" applyFill="1" applyBorder="1" applyAlignment="1">
      <alignment horizontal="left" vertical="center"/>
    </xf>
    <xf numFmtId="0" fontId="12" fillId="0" borderId="5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44" fontId="12" fillId="0" borderId="5" xfId="1" applyNumberFormat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8" fillId="4" borderId="4" xfId="1" applyFont="1" applyFill="1" applyBorder="1" applyAlignment="1">
      <alignment horizontal="left"/>
    </xf>
    <xf numFmtId="0" fontId="8" fillId="4" borderId="5" xfId="1" applyFont="1" applyFill="1" applyBorder="1" applyAlignment="1">
      <alignment horizontal="left"/>
    </xf>
    <xf numFmtId="0" fontId="8" fillId="4" borderId="6" xfId="1" applyFont="1" applyFill="1" applyBorder="1" applyAlignment="1">
      <alignment horizontal="left"/>
    </xf>
    <xf numFmtId="0" fontId="12" fillId="4" borderId="4" xfId="1" applyFont="1" applyFill="1" applyBorder="1" applyAlignment="1">
      <alignment horizontal="left"/>
    </xf>
    <xf numFmtId="0" fontId="12" fillId="4" borderId="5" xfId="1" applyFont="1" applyFill="1" applyBorder="1" applyAlignment="1">
      <alignment horizontal="left"/>
    </xf>
    <xf numFmtId="0" fontId="12" fillId="4" borderId="6" xfId="1" applyFont="1" applyFill="1" applyBorder="1" applyAlignment="1">
      <alignment horizontal="left"/>
    </xf>
  </cellXfs>
  <cellStyles count="8">
    <cellStyle name="čárky 2" xfId="2"/>
    <cellStyle name="Měna" xfId="7" builtinId="4"/>
    <cellStyle name="měny 2" xfId="3"/>
    <cellStyle name="Normální" xfId="0" builtinId="0"/>
    <cellStyle name="normální 2" xfId="1"/>
    <cellStyle name="procent 2" xfId="4"/>
    <cellStyle name="Style 14" xfId="5"/>
    <cellStyle name="Style 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52" workbookViewId="0">
      <selection activeCell="A54" sqref="A54:H54"/>
    </sheetView>
  </sheetViews>
  <sheetFormatPr defaultRowHeight="14.5" x14ac:dyDescent="0.35"/>
  <cols>
    <col min="1" max="1" width="7.08984375" customWidth="1"/>
    <col min="2" max="2" width="41.54296875" customWidth="1"/>
    <col min="3" max="3" width="2.54296875" style="5" bestFit="1" customWidth="1"/>
    <col min="4" max="4" width="5.36328125" bestFit="1" customWidth="1"/>
    <col min="5" max="5" width="7.54296875" bestFit="1" customWidth="1"/>
    <col min="6" max="6" width="5.36328125" bestFit="1" customWidth="1"/>
    <col min="7" max="7" width="6.7265625" customWidth="1"/>
    <col min="8" max="8" width="5.81640625" customWidth="1"/>
    <col min="9" max="9" width="11.54296875" customWidth="1"/>
    <col min="10" max="10" width="12.26953125" customWidth="1"/>
  </cols>
  <sheetData>
    <row r="1" spans="1:11" x14ac:dyDescent="0.35">
      <c r="A1" s="10" t="s">
        <v>48</v>
      </c>
      <c r="B1" s="10"/>
      <c r="C1" s="11"/>
      <c r="D1" s="10"/>
      <c r="E1" s="10"/>
      <c r="F1" s="10"/>
      <c r="G1" s="10"/>
      <c r="H1" s="10"/>
      <c r="I1" s="10"/>
      <c r="J1" s="10"/>
    </row>
    <row r="2" spans="1:11" x14ac:dyDescent="0.3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</row>
    <row r="3" spans="1:11" ht="15" thickBot="1" x14ac:dyDescent="0.4">
      <c r="D3" s="40"/>
      <c r="E3" s="40"/>
      <c r="F3" s="40"/>
    </row>
    <row r="4" spans="1:11" ht="29.5" thickBot="1" x14ac:dyDescent="0.4">
      <c r="A4" s="8" t="s">
        <v>44</v>
      </c>
      <c r="B4" s="7" t="s">
        <v>45</v>
      </c>
      <c r="C4" s="7" t="s">
        <v>38</v>
      </c>
      <c r="D4" s="6" t="s">
        <v>39</v>
      </c>
      <c r="E4" s="3" t="s">
        <v>41</v>
      </c>
      <c r="F4" s="3" t="s">
        <v>40</v>
      </c>
      <c r="G4" s="3" t="s">
        <v>42</v>
      </c>
      <c r="H4" s="4" t="s">
        <v>43</v>
      </c>
      <c r="I4" s="9" t="s">
        <v>46</v>
      </c>
      <c r="J4" s="4" t="s">
        <v>47</v>
      </c>
    </row>
    <row r="5" spans="1:11" ht="15" thickBot="1" x14ac:dyDescent="0.4">
      <c r="A5" s="66" t="s">
        <v>77</v>
      </c>
      <c r="B5" s="67"/>
      <c r="C5" s="67"/>
      <c r="D5" s="67"/>
      <c r="E5" s="67"/>
      <c r="F5" s="67"/>
      <c r="G5" s="67"/>
      <c r="H5" s="67"/>
      <c r="I5" s="67"/>
      <c r="J5" s="68"/>
      <c r="K5" s="1"/>
    </row>
    <row r="6" spans="1:11" ht="39" x14ac:dyDescent="0.35">
      <c r="A6" s="12" t="s">
        <v>0</v>
      </c>
      <c r="B6" s="13" t="s">
        <v>72</v>
      </c>
      <c r="C6" s="14">
        <v>1</v>
      </c>
      <c r="D6" s="15">
        <v>1200</v>
      </c>
      <c r="E6" s="16">
        <v>395</v>
      </c>
      <c r="F6" s="16">
        <v>435</v>
      </c>
      <c r="G6" s="16">
        <v>0.15</v>
      </c>
      <c r="H6" s="17"/>
      <c r="I6" s="18"/>
      <c r="J6" s="19">
        <f>C6*I6</f>
        <v>0</v>
      </c>
      <c r="K6" s="2"/>
    </row>
    <row r="7" spans="1:11" ht="59.5" customHeight="1" x14ac:dyDescent="0.35">
      <c r="A7" s="20" t="s">
        <v>1</v>
      </c>
      <c r="B7" s="21" t="s">
        <v>70</v>
      </c>
      <c r="C7" s="22">
        <v>1</v>
      </c>
      <c r="D7" s="23">
        <v>330</v>
      </c>
      <c r="E7" s="24">
        <v>600</v>
      </c>
      <c r="F7" s="24">
        <v>900</v>
      </c>
      <c r="G7" s="24"/>
      <c r="H7" s="25">
        <v>6</v>
      </c>
      <c r="I7" s="26"/>
      <c r="J7" s="27">
        <f t="shared" ref="J7:J25" si="0">C7*I7</f>
        <v>0</v>
      </c>
      <c r="K7" s="2"/>
    </row>
    <row r="8" spans="1:11" ht="52" x14ac:dyDescent="0.35">
      <c r="A8" s="20" t="s">
        <v>2</v>
      </c>
      <c r="B8" s="21" t="s">
        <v>71</v>
      </c>
      <c r="C8" s="22">
        <v>1</v>
      </c>
      <c r="D8" s="23">
        <v>777</v>
      </c>
      <c r="E8" s="24">
        <v>695</v>
      </c>
      <c r="F8" s="24">
        <v>1895</v>
      </c>
      <c r="G8" s="24">
        <v>0.2</v>
      </c>
      <c r="H8" s="25"/>
      <c r="I8" s="26"/>
      <c r="J8" s="27">
        <f t="shared" si="0"/>
        <v>0</v>
      </c>
      <c r="K8" s="2"/>
    </row>
    <row r="9" spans="1:11" ht="52" x14ac:dyDescent="0.35">
      <c r="A9" s="20" t="s">
        <v>3</v>
      </c>
      <c r="B9" s="21" t="s">
        <v>66</v>
      </c>
      <c r="C9" s="22">
        <v>1</v>
      </c>
      <c r="D9" s="23">
        <v>900</v>
      </c>
      <c r="E9" s="24">
        <v>700</v>
      </c>
      <c r="F9" s="24">
        <v>900</v>
      </c>
      <c r="G9" s="24">
        <v>0.2</v>
      </c>
      <c r="H9" s="25"/>
      <c r="I9" s="26"/>
      <c r="J9" s="27">
        <f t="shared" si="0"/>
        <v>0</v>
      </c>
      <c r="K9" s="2"/>
    </row>
    <row r="10" spans="1:11" ht="26" x14ac:dyDescent="0.35">
      <c r="A10" s="20" t="s">
        <v>4</v>
      </c>
      <c r="B10" s="21" t="s">
        <v>73</v>
      </c>
      <c r="C10" s="22">
        <v>1</v>
      </c>
      <c r="D10" s="23">
        <v>1600</v>
      </c>
      <c r="E10" s="24">
        <v>700</v>
      </c>
      <c r="F10" s="24">
        <v>900</v>
      </c>
      <c r="G10" s="24"/>
      <c r="H10" s="25"/>
      <c r="I10" s="26"/>
      <c r="J10" s="27">
        <f t="shared" si="0"/>
        <v>0</v>
      </c>
      <c r="K10" s="2"/>
    </row>
    <row r="11" spans="1:11" x14ac:dyDescent="0.35">
      <c r="A11" s="20" t="s">
        <v>55</v>
      </c>
      <c r="B11" s="21" t="s">
        <v>56</v>
      </c>
      <c r="C11" s="22">
        <v>3</v>
      </c>
      <c r="D11" s="23"/>
      <c r="E11" s="24"/>
      <c r="F11" s="24"/>
      <c r="G11" s="24"/>
      <c r="H11" s="25"/>
      <c r="I11" s="26"/>
      <c r="J11" s="27">
        <f>C11*I11</f>
        <v>0</v>
      </c>
      <c r="K11" s="2"/>
    </row>
    <row r="12" spans="1:11" x14ac:dyDescent="0.35">
      <c r="A12" s="12" t="s">
        <v>57</v>
      </c>
      <c r="B12" s="13" t="s">
        <v>58</v>
      </c>
      <c r="C12" s="14">
        <v>4</v>
      </c>
      <c r="D12" s="15">
        <v>1200</v>
      </c>
      <c r="E12" s="16">
        <v>300</v>
      </c>
      <c r="F12" s="16">
        <v>300</v>
      </c>
      <c r="G12" s="16"/>
      <c r="H12" s="17"/>
      <c r="I12" s="18"/>
      <c r="J12" s="19">
        <f t="shared" si="0"/>
        <v>0</v>
      </c>
      <c r="K12" s="2"/>
    </row>
    <row r="13" spans="1:11" x14ac:dyDescent="0.35">
      <c r="A13" s="20" t="s">
        <v>53</v>
      </c>
      <c r="B13" s="21" t="s">
        <v>58</v>
      </c>
      <c r="C13" s="22">
        <v>2</v>
      </c>
      <c r="D13" s="23">
        <v>1200</v>
      </c>
      <c r="E13" s="24">
        <v>350</v>
      </c>
      <c r="F13" s="24">
        <v>300</v>
      </c>
      <c r="G13" s="24"/>
      <c r="H13" s="25"/>
      <c r="I13" s="26"/>
      <c r="J13" s="27">
        <f t="shared" si="0"/>
        <v>0</v>
      </c>
      <c r="K13" s="2"/>
    </row>
    <row r="14" spans="1:11" ht="52" x14ac:dyDescent="0.35">
      <c r="A14" s="20" t="s">
        <v>6</v>
      </c>
      <c r="B14" s="21" t="s">
        <v>7</v>
      </c>
      <c r="C14" s="22">
        <v>1</v>
      </c>
      <c r="D14" s="23">
        <v>650</v>
      </c>
      <c r="E14" s="24">
        <v>600</v>
      </c>
      <c r="F14" s="24">
        <v>540</v>
      </c>
      <c r="G14" s="24">
        <v>0.51</v>
      </c>
      <c r="H14" s="25"/>
      <c r="I14" s="26"/>
      <c r="J14" s="27">
        <f t="shared" si="0"/>
        <v>0</v>
      </c>
      <c r="K14" s="2"/>
    </row>
    <row r="15" spans="1:11" ht="39" x14ac:dyDescent="0.35">
      <c r="A15" s="20" t="s">
        <v>8</v>
      </c>
      <c r="B15" s="21" t="s">
        <v>60</v>
      </c>
      <c r="C15" s="22">
        <v>3</v>
      </c>
      <c r="D15" s="23">
        <v>340</v>
      </c>
      <c r="E15" s="24">
        <v>440</v>
      </c>
      <c r="F15" s="24">
        <v>120</v>
      </c>
      <c r="G15" s="24">
        <v>3.5</v>
      </c>
      <c r="H15" s="25"/>
      <c r="I15" s="26"/>
      <c r="J15" s="27">
        <f t="shared" si="0"/>
        <v>0</v>
      </c>
      <c r="K15" s="2"/>
    </row>
    <row r="16" spans="1:11" ht="39" x14ac:dyDescent="0.35">
      <c r="A16" s="20" t="s">
        <v>9</v>
      </c>
      <c r="B16" s="21" t="s">
        <v>61</v>
      </c>
      <c r="C16" s="22">
        <v>1</v>
      </c>
      <c r="D16" s="23">
        <v>340</v>
      </c>
      <c r="E16" s="24">
        <v>440</v>
      </c>
      <c r="F16" s="24">
        <v>120</v>
      </c>
      <c r="G16" s="24">
        <v>3.5</v>
      </c>
      <c r="H16" s="25"/>
      <c r="I16" s="26"/>
      <c r="J16" s="27">
        <f t="shared" si="0"/>
        <v>0</v>
      </c>
      <c r="K16" s="2"/>
    </row>
    <row r="17" spans="1:11" x14ac:dyDescent="0.35">
      <c r="A17" s="20" t="s">
        <v>10</v>
      </c>
      <c r="B17" s="21" t="s">
        <v>11</v>
      </c>
      <c r="C17" s="22">
        <v>1</v>
      </c>
      <c r="D17" s="23"/>
      <c r="E17" s="24"/>
      <c r="F17" s="24"/>
      <c r="G17" s="24"/>
      <c r="H17" s="25"/>
      <c r="I17" s="26"/>
      <c r="J17" s="27">
        <f t="shared" si="0"/>
        <v>0</v>
      </c>
      <c r="K17" s="2"/>
    </row>
    <row r="18" spans="1:11" ht="43" customHeight="1" x14ac:dyDescent="0.35">
      <c r="A18" s="20" t="s">
        <v>12</v>
      </c>
      <c r="B18" s="21" t="s">
        <v>62</v>
      </c>
      <c r="C18" s="22">
        <v>1</v>
      </c>
      <c r="D18" s="23">
        <v>870</v>
      </c>
      <c r="E18" s="24">
        <v>750</v>
      </c>
      <c r="F18" s="24">
        <v>660</v>
      </c>
      <c r="G18" s="24"/>
      <c r="H18" s="25">
        <v>6.3</v>
      </c>
      <c r="I18" s="26"/>
      <c r="J18" s="27">
        <f t="shared" si="0"/>
        <v>0</v>
      </c>
      <c r="K18" s="2"/>
    </row>
    <row r="19" spans="1:11" x14ac:dyDescent="0.35">
      <c r="A19" s="20" t="s">
        <v>13</v>
      </c>
      <c r="B19" s="21" t="s">
        <v>14</v>
      </c>
      <c r="C19" s="22">
        <v>1</v>
      </c>
      <c r="D19" s="23"/>
      <c r="E19" s="24"/>
      <c r="F19" s="24"/>
      <c r="G19" s="24"/>
      <c r="H19" s="25"/>
      <c r="I19" s="26"/>
      <c r="J19" s="27">
        <f t="shared" si="0"/>
        <v>0</v>
      </c>
      <c r="K19" s="2"/>
    </row>
    <row r="20" spans="1:11" x14ac:dyDescent="0.35">
      <c r="A20" s="20" t="s">
        <v>15</v>
      </c>
      <c r="B20" s="21" t="s">
        <v>16</v>
      </c>
      <c r="C20" s="22">
        <v>1</v>
      </c>
      <c r="D20" s="23"/>
      <c r="E20" s="24"/>
      <c r="F20" s="24"/>
      <c r="G20" s="24"/>
      <c r="H20" s="25"/>
      <c r="I20" s="26"/>
      <c r="J20" s="27">
        <f t="shared" si="0"/>
        <v>0</v>
      </c>
      <c r="K20" s="2"/>
    </row>
    <row r="21" spans="1:11" x14ac:dyDescent="0.35">
      <c r="A21" s="20" t="s">
        <v>17</v>
      </c>
      <c r="B21" s="21" t="s">
        <v>18</v>
      </c>
      <c r="C21" s="22">
        <v>1</v>
      </c>
      <c r="D21" s="23"/>
      <c r="E21" s="24"/>
      <c r="F21" s="24"/>
      <c r="G21" s="24"/>
      <c r="H21" s="25"/>
      <c r="I21" s="26"/>
      <c r="J21" s="27">
        <f t="shared" si="0"/>
        <v>0</v>
      </c>
      <c r="K21" s="2"/>
    </row>
    <row r="22" spans="1:11" ht="26" x14ac:dyDescent="0.35">
      <c r="A22" s="20" t="s">
        <v>19</v>
      </c>
      <c r="B22" s="21" t="s">
        <v>63</v>
      </c>
      <c r="C22" s="22">
        <v>1</v>
      </c>
      <c r="D22" s="23">
        <v>510</v>
      </c>
      <c r="E22" s="24">
        <v>430</v>
      </c>
      <c r="F22" s="24">
        <v>320</v>
      </c>
      <c r="G22" s="24">
        <v>1.55</v>
      </c>
      <c r="H22" s="25"/>
      <c r="I22" s="26"/>
      <c r="J22" s="27">
        <f t="shared" si="0"/>
        <v>0</v>
      </c>
      <c r="K22" s="2"/>
    </row>
    <row r="23" spans="1:11" ht="44.5" customHeight="1" x14ac:dyDescent="0.35">
      <c r="A23" s="20" t="s">
        <v>20</v>
      </c>
      <c r="B23" s="21" t="s">
        <v>64</v>
      </c>
      <c r="C23" s="22">
        <v>1</v>
      </c>
      <c r="D23" s="23">
        <v>600</v>
      </c>
      <c r="E23" s="24">
        <v>590</v>
      </c>
      <c r="F23" s="24">
        <v>1855</v>
      </c>
      <c r="G23" s="24">
        <v>0.21</v>
      </c>
      <c r="H23" s="25"/>
      <c r="I23" s="26"/>
      <c r="J23" s="27">
        <f t="shared" si="0"/>
        <v>0</v>
      </c>
      <c r="K23" s="2"/>
    </row>
    <row r="24" spans="1:11" ht="26" x14ac:dyDescent="0.35">
      <c r="A24" s="20" t="s">
        <v>21</v>
      </c>
      <c r="B24" s="21" t="s">
        <v>59</v>
      </c>
      <c r="C24" s="22">
        <v>1</v>
      </c>
      <c r="D24" s="23">
        <v>1000</v>
      </c>
      <c r="E24" s="24">
        <v>700</v>
      </c>
      <c r="F24" s="24">
        <v>850</v>
      </c>
      <c r="G24" s="24"/>
      <c r="H24" s="25"/>
      <c r="I24" s="26"/>
      <c r="J24" s="27">
        <f t="shared" si="0"/>
        <v>0</v>
      </c>
      <c r="K24" s="2"/>
    </row>
    <row r="25" spans="1:11" ht="15" thickBot="1" x14ac:dyDescent="0.4">
      <c r="A25" s="28" t="s">
        <v>22</v>
      </c>
      <c r="B25" s="29" t="s">
        <v>23</v>
      </c>
      <c r="C25" s="30">
        <v>2</v>
      </c>
      <c r="D25" s="31">
        <v>400</v>
      </c>
      <c r="E25" s="32">
        <v>700</v>
      </c>
      <c r="F25" s="32">
        <v>900</v>
      </c>
      <c r="G25" s="32"/>
      <c r="H25" s="33"/>
      <c r="I25" s="34"/>
      <c r="J25" s="35">
        <f t="shared" si="0"/>
        <v>0</v>
      </c>
      <c r="K25" s="2"/>
    </row>
    <row r="26" spans="1:11" ht="15" thickBot="1" x14ac:dyDescent="0.4">
      <c r="A26" s="42" t="s">
        <v>78</v>
      </c>
      <c r="B26" s="43"/>
      <c r="C26" s="43"/>
      <c r="D26" s="43"/>
      <c r="E26" s="43"/>
      <c r="F26" s="43"/>
      <c r="G26" s="43"/>
      <c r="H26" s="44"/>
      <c r="I26" s="45">
        <f>SUM(J6:J25)</f>
        <v>0</v>
      </c>
      <c r="J26" s="46"/>
      <c r="K26" s="2"/>
    </row>
    <row r="27" spans="1:11" ht="15" thickBot="1" x14ac:dyDescent="0.4">
      <c r="A27" s="69" t="s">
        <v>79</v>
      </c>
      <c r="B27" s="70"/>
      <c r="C27" s="70"/>
      <c r="D27" s="70"/>
      <c r="E27" s="70"/>
      <c r="F27" s="70"/>
      <c r="G27" s="70"/>
      <c r="H27" s="70"/>
      <c r="I27" s="70"/>
      <c r="J27" s="71"/>
      <c r="K27" s="1"/>
    </row>
    <row r="28" spans="1:11" ht="65" x14ac:dyDescent="0.35">
      <c r="A28" s="12" t="s">
        <v>6</v>
      </c>
      <c r="B28" s="13" t="s">
        <v>69</v>
      </c>
      <c r="C28" s="36">
        <v>1</v>
      </c>
      <c r="D28" s="15">
        <v>575</v>
      </c>
      <c r="E28" s="16">
        <v>605</v>
      </c>
      <c r="F28" s="16">
        <v>820</v>
      </c>
      <c r="G28" s="16">
        <v>3.5</v>
      </c>
      <c r="H28" s="17"/>
      <c r="I28" s="18"/>
      <c r="J28" s="19">
        <f>C28*I28</f>
        <v>0</v>
      </c>
      <c r="K28" s="2"/>
    </row>
    <row r="29" spans="1:11" x14ac:dyDescent="0.35">
      <c r="A29" s="20" t="s">
        <v>27</v>
      </c>
      <c r="B29" s="21" t="s">
        <v>16</v>
      </c>
      <c r="C29" s="22">
        <v>1</v>
      </c>
      <c r="D29" s="23"/>
      <c r="E29" s="24"/>
      <c r="F29" s="24"/>
      <c r="G29" s="24"/>
      <c r="H29" s="25"/>
      <c r="I29" s="26"/>
      <c r="J29" s="27">
        <f t="shared" ref="J29:J34" si="1">C29*I29</f>
        <v>0</v>
      </c>
      <c r="K29" s="2"/>
    </row>
    <row r="30" spans="1:11" x14ac:dyDescent="0.35">
      <c r="A30" s="20" t="s">
        <v>28</v>
      </c>
      <c r="B30" s="21" t="s">
        <v>25</v>
      </c>
      <c r="C30" s="22">
        <v>1</v>
      </c>
      <c r="D30" s="23"/>
      <c r="E30" s="24"/>
      <c r="F30" s="24"/>
      <c r="G30" s="24"/>
      <c r="H30" s="25"/>
      <c r="I30" s="26"/>
      <c r="J30" s="27">
        <f t="shared" si="1"/>
        <v>0</v>
      </c>
      <c r="K30" s="2"/>
    </row>
    <row r="31" spans="1:11" x14ac:dyDescent="0.35">
      <c r="A31" s="20" t="s">
        <v>29</v>
      </c>
      <c r="B31" s="21" t="s">
        <v>26</v>
      </c>
      <c r="C31" s="22">
        <v>1</v>
      </c>
      <c r="D31" s="23"/>
      <c r="E31" s="24"/>
      <c r="F31" s="24"/>
      <c r="G31" s="24"/>
      <c r="H31" s="25"/>
      <c r="I31" s="26"/>
      <c r="J31" s="27">
        <f t="shared" si="1"/>
        <v>0</v>
      </c>
      <c r="K31" s="2"/>
    </row>
    <row r="32" spans="1:11" x14ac:dyDescent="0.35">
      <c r="A32" s="20" t="s">
        <v>22</v>
      </c>
      <c r="B32" s="21" t="s">
        <v>5</v>
      </c>
      <c r="C32" s="22">
        <v>2</v>
      </c>
      <c r="D32" s="23">
        <v>1500</v>
      </c>
      <c r="E32" s="24">
        <v>300</v>
      </c>
      <c r="F32" s="24">
        <v>300</v>
      </c>
      <c r="G32" s="24"/>
      <c r="H32" s="25"/>
      <c r="I32" s="26"/>
      <c r="J32" s="27">
        <f t="shared" si="1"/>
        <v>0</v>
      </c>
      <c r="K32" s="2"/>
    </row>
    <row r="33" spans="1:11" x14ac:dyDescent="0.35">
      <c r="A33" s="28" t="s">
        <v>55</v>
      </c>
      <c r="B33" s="21" t="s">
        <v>5</v>
      </c>
      <c r="C33" s="37">
        <v>2</v>
      </c>
      <c r="D33" s="23">
        <v>1600</v>
      </c>
      <c r="E33" s="24">
        <v>300</v>
      </c>
      <c r="F33" s="24">
        <v>300</v>
      </c>
      <c r="G33" s="32"/>
      <c r="H33" s="33"/>
      <c r="I33" s="34"/>
      <c r="J33" s="35">
        <f t="shared" si="1"/>
        <v>0</v>
      </c>
      <c r="K33" s="2"/>
    </row>
    <row r="34" spans="1:11" ht="15" thickBot="1" x14ac:dyDescent="0.4">
      <c r="A34" s="28" t="s">
        <v>33</v>
      </c>
      <c r="B34" s="29" t="s">
        <v>34</v>
      </c>
      <c r="C34" s="30">
        <v>1</v>
      </c>
      <c r="D34" s="31">
        <v>1500</v>
      </c>
      <c r="E34" s="32">
        <v>700</v>
      </c>
      <c r="F34" s="32">
        <v>900</v>
      </c>
      <c r="G34" s="32"/>
      <c r="H34" s="33"/>
      <c r="I34" s="34"/>
      <c r="J34" s="35">
        <f t="shared" si="1"/>
        <v>0</v>
      </c>
      <c r="K34" s="2"/>
    </row>
    <row r="35" spans="1:11" ht="15" thickBot="1" x14ac:dyDescent="0.4">
      <c r="A35" s="42" t="s">
        <v>80</v>
      </c>
      <c r="B35" s="43"/>
      <c r="C35" s="43"/>
      <c r="D35" s="43"/>
      <c r="E35" s="43"/>
      <c r="F35" s="43"/>
      <c r="G35" s="43"/>
      <c r="H35" s="44"/>
      <c r="I35" s="47">
        <f>SUM(J28:J34)</f>
        <v>0</v>
      </c>
      <c r="J35" s="48"/>
      <c r="K35" s="2"/>
    </row>
    <row r="36" spans="1:11" ht="15" thickBot="1" x14ac:dyDescent="0.4">
      <c r="A36" s="69" t="s">
        <v>81</v>
      </c>
      <c r="B36" s="70"/>
      <c r="C36" s="70"/>
      <c r="D36" s="70"/>
      <c r="E36" s="70"/>
      <c r="F36" s="70"/>
      <c r="G36" s="70"/>
      <c r="H36" s="70"/>
      <c r="I36" s="70"/>
      <c r="J36" s="71"/>
      <c r="K36" s="1"/>
    </row>
    <row r="37" spans="1:11" ht="56" customHeight="1" x14ac:dyDescent="0.35">
      <c r="A37" s="12" t="s">
        <v>0</v>
      </c>
      <c r="B37" s="13" t="s">
        <v>65</v>
      </c>
      <c r="C37" s="36">
        <v>1</v>
      </c>
      <c r="D37" s="15">
        <v>430</v>
      </c>
      <c r="E37" s="16">
        <v>530</v>
      </c>
      <c r="F37" s="16">
        <v>670</v>
      </c>
      <c r="G37" s="16">
        <v>3.5</v>
      </c>
      <c r="H37" s="17"/>
      <c r="I37" s="18"/>
      <c r="J37" s="19">
        <f>C37*I37</f>
        <v>0</v>
      </c>
      <c r="K37" s="2"/>
    </row>
    <row r="38" spans="1:11" x14ac:dyDescent="0.35">
      <c r="A38" s="20" t="s">
        <v>35</v>
      </c>
      <c r="B38" s="21" t="s">
        <v>16</v>
      </c>
      <c r="C38" s="22">
        <v>1</v>
      </c>
      <c r="D38" s="23"/>
      <c r="E38" s="24"/>
      <c r="F38" s="24"/>
      <c r="G38" s="24"/>
      <c r="H38" s="25"/>
      <c r="I38" s="26"/>
      <c r="J38" s="19">
        <f t="shared" ref="J38:J52" si="2">C38*I38</f>
        <v>0</v>
      </c>
      <c r="K38" s="2"/>
    </row>
    <row r="39" spans="1:11" x14ac:dyDescent="0.35">
      <c r="A39" s="20" t="s">
        <v>36</v>
      </c>
      <c r="B39" s="21" t="s">
        <v>25</v>
      </c>
      <c r="C39" s="22">
        <v>1</v>
      </c>
      <c r="D39" s="23"/>
      <c r="E39" s="24"/>
      <c r="F39" s="24"/>
      <c r="G39" s="24"/>
      <c r="H39" s="25"/>
      <c r="I39" s="26"/>
      <c r="J39" s="19">
        <f t="shared" si="2"/>
        <v>0</v>
      </c>
      <c r="K39" s="2"/>
    </row>
    <row r="40" spans="1:11" x14ac:dyDescent="0.35">
      <c r="A40" s="20" t="s">
        <v>37</v>
      </c>
      <c r="B40" s="21" t="s">
        <v>26</v>
      </c>
      <c r="C40" s="22">
        <v>1</v>
      </c>
      <c r="D40" s="23"/>
      <c r="E40" s="24"/>
      <c r="F40" s="24"/>
      <c r="G40" s="24"/>
      <c r="H40" s="25"/>
      <c r="I40" s="26"/>
      <c r="J40" s="19">
        <f t="shared" si="2"/>
        <v>0</v>
      </c>
      <c r="K40" s="2"/>
    </row>
    <row r="41" spans="1:11" x14ac:dyDescent="0.35">
      <c r="A41" s="20" t="s">
        <v>1</v>
      </c>
      <c r="B41" s="21" t="s">
        <v>24</v>
      </c>
      <c r="C41" s="22">
        <v>1</v>
      </c>
      <c r="D41" s="23"/>
      <c r="E41" s="24"/>
      <c r="F41" s="24"/>
      <c r="G41" s="24"/>
      <c r="H41" s="25"/>
      <c r="I41" s="26"/>
      <c r="J41" s="19">
        <f t="shared" si="2"/>
        <v>0</v>
      </c>
      <c r="K41" s="2"/>
    </row>
    <row r="42" spans="1:11" ht="39" x14ac:dyDescent="0.35">
      <c r="A42" s="38" t="s">
        <v>2</v>
      </c>
      <c r="B42" s="21" t="s">
        <v>31</v>
      </c>
      <c r="C42" s="39">
        <v>1</v>
      </c>
      <c r="D42" s="23">
        <v>600</v>
      </c>
      <c r="E42" s="24">
        <v>595</v>
      </c>
      <c r="F42" s="24">
        <v>820</v>
      </c>
      <c r="G42" s="24">
        <v>0.2</v>
      </c>
      <c r="H42" s="25"/>
      <c r="I42" s="26"/>
      <c r="J42" s="19">
        <f t="shared" si="2"/>
        <v>0</v>
      </c>
      <c r="K42" s="2"/>
    </row>
    <row r="43" spans="1:11" ht="39" x14ac:dyDescent="0.35">
      <c r="A43" s="38" t="s">
        <v>6</v>
      </c>
      <c r="B43" s="21" t="s">
        <v>68</v>
      </c>
      <c r="C43" s="39">
        <v>1</v>
      </c>
      <c r="D43" s="23">
        <v>600</v>
      </c>
      <c r="E43" s="24">
        <v>595</v>
      </c>
      <c r="F43" s="24">
        <v>820</v>
      </c>
      <c r="G43" s="24">
        <v>0.22</v>
      </c>
      <c r="H43" s="25"/>
      <c r="I43" s="26"/>
      <c r="J43" s="19">
        <f t="shared" si="2"/>
        <v>0</v>
      </c>
      <c r="K43" s="2"/>
    </row>
    <row r="44" spans="1:11" ht="26" x14ac:dyDescent="0.35">
      <c r="A44" s="20" t="s">
        <v>30</v>
      </c>
      <c r="B44" s="21" t="s">
        <v>67</v>
      </c>
      <c r="C44" s="22">
        <v>1</v>
      </c>
      <c r="D44" s="23">
        <v>350</v>
      </c>
      <c r="E44" s="24">
        <v>410</v>
      </c>
      <c r="F44" s="24">
        <v>590</v>
      </c>
      <c r="G44" s="24">
        <v>0.36</v>
      </c>
      <c r="H44" s="25"/>
      <c r="I44" s="26"/>
      <c r="J44" s="19">
        <f t="shared" si="2"/>
        <v>0</v>
      </c>
      <c r="K44" s="2"/>
    </row>
    <row r="45" spans="1:11" ht="52" x14ac:dyDescent="0.35">
      <c r="A45" s="20" t="s">
        <v>8</v>
      </c>
      <c r="B45" s="21" t="s">
        <v>66</v>
      </c>
      <c r="C45" s="22">
        <v>3</v>
      </c>
      <c r="D45" s="23">
        <v>900</v>
      </c>
      <c r="E45" s="24">
        <v>700</v>
      </c>
      <c r="F45" s="24">
        <v>900</v>
      </c>
      <c r="G45" s="24">
        <v>0.2</v>
      </c>
      <c r="H45" s="25"/>
      <c r="I45" s="26"/>
      <c r="J45" s="19">
        <f t="shared" si="2"/>
        <v>0</v>
      </c>
      <c r="K45" s="2"/>
    </row>
    <row r="46" spans="1:11" x14ac:dyDescent="0.35">
      <c r="A46" s="20" t="s">
        <v>19</v>
      </c>
      <c r="B46" s="21" t="s">
        <v>34</v>
      </c>
      <c r="C46" s="22">
        <v>3</v>
      </c>
      <c r="D46" s="23">
        <v>1600</v>
      </c>
      <c r="E46" s="24">
        <v>700</v>
      </c>
      <c r="F46" s="24">
        <v>900</v>
      </c>
      <c r="G46" s="24"/>
      <c r="H46" s="25"/>
      <c r="I46" s="26"/>
      <c r="J46" s="19">
        <f t="shared" si="2"/>
        <v>0</v>
      </c>
      <c r="K46" s="2"/>
    </row>
    <row r="47" spans="1:11" x14ac:dyDescent="0.35">
      <c r="A47" s="20" t="s">
        <v>20</v>
      </c>
      <c r="B47" s="21" t="s">
        <v>34</v>
      </c>
      <c r="C47" s="22">
        <v>3</v>
      </c>
      <c r="D47" s="23">
        <v>1400</v>
      </c>
      <c r="E47" s="24">
        <v>700</v>
      </c>
      <c r="F47" s="24">
        <v>900</v>
      </c>
      <c r="G47" s="24"/>
      <c r="H47" s="25"/>
      <c r="I47" s="26"/>
      <c r="J47" s="19">
        <f t="shared" si="2"/>
        <v>0</v>
      </c>
      <c r="K47" s="2"/>
    </row>
    <row r="48" spans="1:11" ht="26" x14ac:dyDescent="0.35">
      <c r="A48" s="20" t="s">
        <v>21</v>
      </c>
      <c r="B48" s="21" t="s">
        <v>32</v>
      </c>
      <c r="C48" s="22">
        <v>1</v>
      </c>
      <c r="D48" s="23">
        <v>1100</v>
      </c>
      <c r="E48" s="24">
        <v>700</v>
      </c>
      <c r="F48" s="24">
        <v>900</v>
      </c>
      <c r="G48" s="24"/>
      <c r="H48" s="25"/>
      <c r="I48" s="26"/>
      <c r="J48" s="19">
        <f t="shared" si="2"/>
        <v>0</v>
      </c>
      <c r="K48" s="2"/>
    </row>
    <row r="49" spans="1:11" x14ac:dyDescent="0.35">
      <c r="A49" s="28" t="s">
        <v>22</v>
      </c>
      <c r="B49" s="21" t="s">
        <v>56</v>
      </c>
      <c r="C49" s="37">
        <v>1</v>
      </c>
      <c r="D49" s="31"/>
      <c r="E49" s="32"/>
      <c r="F49" s="32"/>
      <c r="G49" s="32"/>
      <c r="H49" s="33"/>
      <c r="I49" s="34"/>
      <c r="J49" s="27">
        <f t="shared" si="2"/>
        <v>0</v>
      </c>
      <c r="K49" s="2"/>
    </row>
    <row r="50" spans="1:11" ht="26" x14ac:dyDescent="0.35">
      <c r="A50" s="28" t="s">
        <v>55</v>
      </c>
      <c r="B50" s="29" t="s">
        <v>54</v>
      </c>
      <c r="C50" s="37">
        <v>4</v>
      </c>
      <c r="D50" s="31">
        <v>1200</v>
      </c>
      <c r="E50" s="32">
        <v>300</v>
      </c>
      <c r="F50" s="32">
        <v>300</v>
      </c>
      <c r="G50" s="32"/>
      <c r="H50" s="33"/>
      <c r="I50" s="34"/>
      <c r="J50" s="27">
        <f t="shared" si="2"/>
        <v>0</v>
      </c>
      <c r="K50" s="2"/>
    </row>
    <row r="51" spans="1:11" ht="26" x14ac:dyDescent="0.35">
      <c r="A51" s="28" t="s">
        <v>57</v>
      </c>
      <c r="B51" s="29" t="s">
        <v>54</v>
      </c>
      <c r="C51" s="37">
        <v>2</v>
      </c>
      <c r="D51" s="31">
        <v>1200</v>
      </c>
      <c r="E51" s="32">
        <v>350</v>
      </c>
      <c r="F51" s="32">
        <v>300</v>
      </c>
      <c r="G51" s="32"/>
      <c r="H51" s="33"/>
      <c r="I51" s="34"/>
      <c r="J51" s="35">
        <f t="shared" ref="J51" si="3">C51*I51</f>
        <v>0</v>
      </c>
      <c r="K51" s="2"/>
    </row>
    <row r="52" spans="1:11" ht="15" thickBot="1" x14ac:dyDescent="0.4">
      <c r="A52" s="28" t="s">
        <v>53</v>
      </c>
      <c r="B52" s="29" t="s">
        <v>74</v>
      </c>
      <c r="C52" s="37">
        <v>1</v>
      </c>
      <c r="D52" s="31">
        <v>900</v>
      </c>
      <c r="E52" s="32">
        <v>700</v>
      </c>
      <c r="F52" s="32">
        <v>900</v>
      </c>
      <c r="G52" s="32"/>
      <c r="H52" s="33"/>
      <c r="I52" s="34"/>
      <c r="J52" s="35">
        <f t="shared" si="2"/>
        <v>0</v>
      </c>
      <c r="K52" s="2"/>
    </row>
    <row r="53" spans="1:11" ht="15" thickBot="1" x14ac:dyDescent="0.4">
      <c r="A53" s="42" t="s">
        <v>82</v>
      </c>
      <c r="B53" s="43"/>
      <c r="C53" s="43"/>
      <c r="D53" s="43"/>
      <c r="E53" s="43"/>
      <c r="F53" s="43"/>
      <c r="G53" s="43"/>
      <c r="H53" s="44"/>
      <c r="I53" s="55">
        <f>SUM(J37:J52)</f>
        <v>0</v>
      </c>
      <c r="J53" s="48"/>
      <c r="K53" s="2"/>
    </row>
    <row r="54" spans="1:11" ht="15" thickBot="1" x14ac:dyDescent="0.4">
      <c r="A54" s="60" t="s">
        <v>75</v>
      </c>
      <c r="B54" s="61"/>
      <c r="C54" s="61"/>
      <c r="D54" s="61"/>
      <c r="E54" s="61"/>
      <c r="F54" s="61"/>
      <c r="G54" s="61"/>
      <c r="H54" s="62"/>
      <c r="I54" s="63"/>
      <c r="J54" s="64"/>
      <c r="K54" s="2"/>
    </row>
    <row r="55" spans="1:11" ht="17" customHeight="1" thickBot="1" x14ac:dyDescent="0.4">
      <c r="A55" s="65" t="s">
        <v>76</v>
      </c>
      <c r="B55" s="61"/>
      <c r="C55" s="61"/>
      <c r="D55" s="61"/>
      <c r="E55" s="61"/>
      <c r="F55" s="61"/>
      <c r="G55" s="61"/>
      <c r="H55" s="62"/>
      <c r="I55" s="63"/>
      <c r="J55" s="64"/>
      <c r="K55" s="2"/>
    </row>
    <row r="56" spans="1:11" ht="16" thickBot="1" x14ac:dyDescent="0.4">
      <c r="A56" s="49" t="s">
        <v>50</v>
      </c>
      <c r="B56" s="50"/>
      <c r="C56" s="50"/>
      <c r="D56" s="50"/>
      <c r="E56" s="50"/>
      <c r="F56" s="50"/>
      <c r="G56" s="50"/>
      <c r="H56" s="51"/>
      <c r="I56" s="56">
        <f>I26+I35+I53+I54+I55</f>
        <v>0</v>
      </c>
      <c r="J56" s="57"/>
    </row>
    <row r="57" spans="1:11" ht="15" thickBot="1" x14ac:dyDescent="0.4">
      <c r="A57" s="52" t="s">
        <v>51</v>
      </c>
      <c r="B57" s="53"/>
      <c r="C57" s="53"/>
      <c r="D57" s="53"/>
      <c r="E57" s="53"/>
      <c r="F57" s="53"/>
      <c r="G57" s="53"/>
      <c r="H57" s="54"/>
      <c r="I57" s="58">
        <f>0.21*I56</f>
        <v>0</v>
      </c>
      <c r="J57" s="59"/>
    </row>
    <row r="58" spans="1:11" ht="15" thickBot="1" x14ac:dyDescent="0.4">
      <c r="A58" s="52" t="s">
        <v>52</v>
      </c>
      <c r="B58" s="53"/>
      <c r="C58" s="53"/>
      <c r="D58" s="53"/>
      <c r="E58" s="53"/>
      <c r="F58" s="53"/>
      <c r="G58" s="53"/>
      <c r="H58" s="54"/>
      <c r="I58" s="58">
        <f>I56+I57</f>
        <v>0</v>
      </c>
      <c r="J58" s="59"/>
    </row>
  </sheetData>
  <mergeCells count="21">
    <mergeCell ref="A53:H53"/>
    <mergeCell ref="A56:H56"/>
    <mergeCell ref="A57:H57"/>
    <mergeCell ref="A58:H58"/>
    <mergeCell ref="I53:J53"/>
    <mergeCell ref="I56:J56"/>
    <mergeCell ref="I57:J57"/>
    <mergeCell ref="I58:J58"/>
    <mergeCell ref="A54:H54"/>
    <mergeCell ref="A55:H55"/>
    <mergeCell ref="I54:J54"/>
    <mergeCell ref="I55:J55"/>
    <mergeCell ref="D3:F3"/>
    <mergeCell ref="A5:J5"/>
    <mergeCell ref="A36:J36"/>
    <mergeCell ref="A27:J27"/>
    <mergeCell ref="A2:J2"/>
    <mergeCell ref="A35:H35"/>
    <mergeCell ref="A26:H26"/>
    <mergeCell ref="I26:J26"/>
    <mergeCell ref="I35:J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Marie Kolarova</cp:lastModifiedBy>
  <dcterms:created xsi:type="dcterms:W3CDTF">2020-07-09T10:43:27Z</dcterms:created>
  <dcterms:modified xsi:type="dcterms:W3CDTF">2020-07-13T20:39:13Z</dcterms:modified>
</cp:coreProperties>
</file>